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J35" i="1" s="1"/>
  <c r="B35" i="1"/>
  <c r="V34" i="1" l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B24" i="1"/>
  <c r="K4" i="1"/>
  <c r="L4" i="1"/>
  <c r="L34" i="1" s="1"/>
  <c r="M4" i="1"/>
  <c r="N4" i="1"/>
  <c r="N34" i="1" s="1"/>
  <c r="O4" i="1"/>
  <c r="P4" i="1"/>
  <c r="P34" i="1" s="1"/>
  <c r="Q4" i="1"/>
  <c r="R4" i="1"/>
  <c r="R34" i="1" s="1"/>
  <c r="S4" i="1"/>
  <c r="T4" i="1"/>
  <c r="T34" i="1" s="1"/>
  <c r="U4" i="1"/>
  <c r="J4" i="1"/>
  <c r="J34" i="1" s="1"/>
  <c r="C4" i="1"/>
  <c r="D4" i="1"/>
  <c r="D34" i="1" s="1"/>
  <c r="E4" i="1"/>
  <c r="F4" i="1"/>
  <c r="F34" i="1" s="1"/>
  <c r="G4" i="1"/>
  <c r="H4" i="1"/>
  <c r="H34" i="1" s="1"/>
  <c r="I4" i="1"/>
  <c r="B4" i="1"/>
  <c r="B34" i="1" s="1"/>
  <c r="I34" i="1" l="1"/>
  <c r="G34" i="1"/>
  <c r="E34" i="1"/>
  <c r="C34" i="1"/>
  <c r="U34" i="1"/>
  <c r="S34" i="1"/>
  <c r="Q34" i="1"/>
  <c r="O34" i="1"/>
  <c r="M34" i="1"/>
  <c r="K34" i="1"/>
</calcChain>
</file>

<file path=xl/sharedStrings.xml><?xml version="1.0" encoding="utf-8"?>
<sst xmlns="http://schemas.openxmlformats.org/spreadsheetml/2006/main" count="58" uniqueCount="52">
  <si>
    <t>ФІНАНСОВИЙ ЗВІТ ЗА 2024 р.</t>
  </si>
  <si>
    <t>Підрозділ</t>
  </si>
  <si>
    <t>ЗП педагоги</t>
  </si>
  <si>
    <t>ЗП техперсонал</t>
  </si>
  <si>
    <t>ЗП дошкільний компонент</t>
  </si>
  <si>
    <t>ЗП (П+Т+Д.К.)</t>
  </si>
  <si>
    <t>2210 (Предмети, матеріали, обладнання та інвентар)</t>
  </si>
  <si>
    <t>2220 (Медикаменти та перевязувальні матеріали)</t>
  </si>
  <si>
    <t>2230 (Продукти харчування)</t>
  </si>
  <si>
    <t>2240 (Оплата послуг (крім комунальних))</t>
  </si>
  <si>
    <t>2250 (Видатки на відрядження)</t>
  </si>
  <si>
    <t>2271 (Оплата теплопостачання)</t>
  </si>
  <si>
    <t>2272 (Оплата водопостачання та водовідведення)</t>
  </si>
  <si>
    <t>2273 (Оплата електроенергії)</t>
  </si>
  <si>
    <t>2275 (оплата інших енергоносіїв та інших комунальних послуг)</t>
  </si>
  <si>
    <t>2282 (окремі заходи по реалізації державних (регіональних) програм, не віднесені до заходів розвитку</t>
  </si>
  <si>
    <t>2800 (інші поточні видатки)</t>
  </si>
  <si>
    <t>3110 (придбання обладнання і предметів довгострокового користування)</t>
  </si>
  <si>
    <t>Кількість дітей</t>
  </si>
  <si>
    <t>2111 (Заробітна плата)</t>
  </si>
  <si>
    <t>2120 (Нарахування на оплату праці)</t>
  </si>
  <si>
    <t>Сільські школи</t>
  </si>
  <si>
    <t>Березоворудська ЗШ І-ІІ ступенів</t>
  </si>
  <si>
    <t>Дошк.комп. Б.Рудка "Пролісок"</t>
  </si>
  <si>
    <t>Великокручанська ЗОШ І-ІІІ ст</t>
  </si>
  <si>
    <t>Вишневецька ЗОШ І-ІІІ ступенів</t>
  </si>
  <si>
    <t>Дошк.комп. Вишневе "Вишенька"</t>
  </si>
  <si>
    <t>Дошк.комп. Вишневе "Дюймовочка"</t>
  </si>
  <si>
    <t>Дошк.комп. Вишневе "Сонечко"</t>
  </si>
  <si>
    <t>Вікторійська ЗОШ І-ІІ ступенів</t>
  </si>
  <si>
    <t>Дошк.комп. Вікторія "Веселка"</t>
  </si>
  <si>
    <t>Давидівська ЗШ І-ІІ ступенів</t>
  </si>
  <si>
    <t>Малютинська ЗОШ І-ІІ ступенів</t>
  </si>
  <si>
    <t>Дошк.комп. Малютинці "Сонечко"</t>
  </si>
  <si>
    <t>Новомартиновицька ЗОШ І-ІІІ ст</t>
  </si>
  <si>
    <t>Дошк.комп.Давидівка "Берізка"</t>
  </si>
  <si>
    <t>Смотриківська  ЗШ</t>
  </si>
  <si>
    <t>Теплівська ЗШ І-ІІІ ст.</t>
  </si>
  <si>
    <t>Дошк.комп. Теплівка "Малятко"</t>
  </si>
  <si>
    <t>Дошк.комп. Теплівка "Теремок"</t>
  </si>
  <si>
    <t>Прихідьки ЗСУ</t>
  </si>
  <si>
    <t>Міські школи</t>
  </si>
  <si>
    <t>Пирятиинський ліцей</t>
  </si>
  <si>
    <t>Пирятиинський ліцей (філія)</t>
  </si>
  <si>
    <t>Пирятиинський ліцей №4</t>
  </si>
  <si>
    <t>Дейманівська філія</t>
  </si>
  <si>
    <t>Дейманівський дош.підр</t>
  </si>
  <si>
    <t>Повстинська філія</t>
  </si>
  <si>
    <t>Пирятиинський ліцей №6</t>
  </si>
  <si>
    <t>Олександрівська філія</t>
  </si>
  <si>
    <t>Олександрівський дош.підр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</si>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</sst>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0"/>
      <color indexed="6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4" fillId="0" borderId="1" xfId="1" applyNumberFormat="1" applyFont="1" applyBorder="1" applyAlignment="1">
      <alignment horizontal="center" vertical="center" textRotation="90" wrapText="1"/>
    </xf>
    <xf numFmtId="0" fontId="4" fillId="0" borderId="2" xfId="1" applyNumberFormat="1" applyFont="1" applyBorder="1" applyAlignment="1">
      <alignment horizontal="center" vertical="center" textRotation="90" wrapText="1"/>
    </xf>
    <xf numFmtId="0" fontId="4" fillId="2" borderId="7" xfId="1" applyNumberFormat="1" applyFont="1" applyFill="1" applyBorder="1" applyAlignment="1">
      <alignment horizontal="center" vertical="center" textRotation="90" wrapText="1"/>
    </xf>
    <xf numFmtId="0" fontId="4" fillId="2" borderId="1" xfId="1" applyNumberFormat="1" applyFont="1" applyFill="1" applyBorder="1" applyAlignment="1">
      <alignment horizontal="center" vertical="center" textRotation="90" wrapText="1"/>
    </xf>
    <xf numFmtId="0" fontId="7" fillId="0" borderId="1" xfId="1" applyNumberFormat="1" applyFont="1" applyBorder="1" applyAlignment="1">
      <alignment vertical="top" wrapText="1"/>
    </xf>
    <xf numFmtId="4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0" fontId="4" fillId="0" borderId="1" xfId="1" applyNumberFormat="1" applyFont="1" applyBorder="1" applyAlignment="1">
      <alignment horizontal="left" vertical="center" wrapText="1"/>
    </xf>
    <xf numFmtId="0" fontId="7" fillId="0" borderId="10" xfId="1" applyNumberFormat="1" applyFont="1" applyBorder="1" applyAlignment="1">
      <alignment horizontal="left" vertical="center" wrapText="1"/>
    </xf>
    <xf numFmtId="0" fontId="4" fillId="0" borderId="11" xfId="1" applyNumberFormat="1" applyFont="1" applyBorder="1" applyAlignment="1">
      <alignment horizontal="left" vertical="center" wrapText="1"/>
    </xf>
    <xf numFmtId="0" fontId="7" fillId="0" borderId="12" xfId="1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" fontId="7" fillId="0" borderId="13" xfId="1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1" xfId="1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/>
    </xf>
    <xf numFmtId="4" fontId="0" fillId="0" borderId="0" xfId="0" applyNumberFormat="1"/>
    <xf numFmtId="0" fontId="0" fillId="2" borderId="0" xfId="0" applyFill="1"/>
    <xf numFmtId="4" fontId="0" fillId="0" borderId="0" xfId="0" applyNumberFormat="1" applyFill="1"/>
    <xf numFmtId="0" fontId="2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 vertical="center" textRotation="90" wrapText="1"/>
    </xf>
    <xf numFmtId="3" fontId="6" fillId="0" borderId="8" xfId="0" applyNumberFormat="1" applyFont="1" applyFill="1" applyBorder="1" applyAlignment="1">
      <alignment horizontal="center" vertical="center" textRotation="90" wrapText="1"/>
    </xf>
    <xf numFmtId="3" fontId="6" fillId="3" borderId="5" xfId="0" applyNumberFormat="1" applyFont="1" applyFill="1" applyBorder="1" applyAlignment="1">
      <alignment horizontal="center" vertical="center" textRotation="90" wrapText="1"/>
    </xf>
    <xf numFmtId="3" fontId="6" fillId="3" borderId="8" xfId="0" applyNumberFormat="1" applyFont="1" applyFill="1" applyBorder="1" applyAlignment="1">
      <alignment horizontal="center" vertical="center" textRotation="90" wrapText="1"/>
    </xf>
    <xf numFmtId="3" fontId="6" fillId="0" borderId="6" xfId="0" applyNumberFormat="1" applyFont="1" applyFill="1" applyBorder="1" applyAlignment="1">
      <alignment horizontal="center" vertical="center" textRotation="90" wrapText="1"/>
    </xf>
    <xf numFmtId="3" fontId="6" fillId="0" borderId="9" xfId="0" applyNumberFormat="1" applyFont="1" applyFill="1" applyBorder="1" applyAlignment="1">
      <alignment horizontal="center" vertical="center" textRotation="90" wrapText="1"/>
    </xf>
    <xf numFmtId="3" fontId="6" fillId="0" borderId="5" xfId="0" applyNumberFormat="1" applyFont="1" applyBorder="1" applyAlignment="1">
      <alignment horizontal="center" vertical="center" textRotation="90" wrapText="1"/>
    </xf>
    <xf numFmtId="3" fontId="6" fillId="0" borderId="8" xfId="0" applyNumberFormat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G1" workbookViewId="0">
      <selection activeCell="U26" sqref="U26"/>
    </sheetView>
  </sheetViews>
  <sheetFormatPr defaultRowHeight="15" x14ac:dyDescent="0.25"/>
  <cols>
    <col min="1" max="1" width="33.7109375" customWidth="1"/>
    <col min="2" max="13" width="13.28515625" customWidth="1"/>
    <col min="14" max="14" width="9.85546875" customWidth="1"/>
    <col min="15" max="22" width="13.28515625" customWidth="1"/>
  </cols>
  <sheetData>
    <row r="1" spans="1:22" ht="15.75" thickBo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1"/>
      <c r="V1" s="2"/>
    </row>
    <row r="2" spans="1:22" ht="15" customHeight="1" x14ac:dyDescent="0.25">
      <c r="A2" s="28" t="s">
        <v>1</v>
      </c>
      <c r="B2" s="29" t="s">
        <v>2</v>
      </c>
      <c r="C2" s="29"/>
      <c r="D2" s="29" t="s">
        <v>3</v>
      </c>
      <c r="E2" s="30"/>
      <c r="F2" s="29" t="s">
        <v>4</v>
      </c>
      <c r="G2" s="30"/>
      <c r="H2" s="31" t="s">
        <v>5</v>
      </c>
      <c r="I2" s="32"/>
      <c r="J2" s="33" t="s">
        <v>6</v>
      </c>
      <c r="K2" s="33" t="s">
        <v>7</v>
      </c>
      <c r="L2" s="35" t="s">
        <v>8</v>
      </c>
      <c r="M2" s="33" t="s">
        <v>9</v>
      </c>
      <c r="N2" s="33" t="s">
        <v>10</v>
      </c>
      <c r="O2" s="33" t="s">
        <v>11</v>
      </c>
      <c r="P2" s="33" t="s">
        <v>12</v>
      </c>
      <c r="Q2" s="33" t="s">
        <v>13</v>
      </c>
      <c r="R2" s="33" t="s">
        <v>14</v>
      </c>
      <c r="S2" s="39" t="s">
        <v>15</v>
      </c>
      <c r="T2" s="33" t="s">
        <v>16</v>
      </c>
      <c r="U2" s="33" t="s">
        <v>17</v>
      </c>
      <c r="V2" s="37" t="s">
        <v>18</v>
      </c>
    </row>
    <row r="3" spans="1:22" ht="117" customHeight="1" x14ac:dyDescent="0.25">
      <c r="A3" s="28"/>
      <c r="B3" s="3" t="s">
        <v>19</v>
      </c>
      <c r="C3" s="3" t="s">
        <v>20</v>
      </c>
      <c r="D3" s="3" t="s">
        <v>19</v>
      </c>
      <c r="E3" s="4" t="s">
        <v>20</v>
      </c>
      <c r="F3" s="3" t="s">
        <v>19</v>
      </c>
      <c r="G3" s="4" t="s">
        <v>20</v>
      </c>
      <c r="H3" s="5" t="s">
        <v>19</v>
      </c>
      <c r="I3" s="6" t="s">
        <v>20</v>
      </c>
      <c r="J3" s="34"/>
      <c r="K3" s="34"/>
      <c r="L3" s="36"/>
      <c r="M3" s="34"/>
      <c r="N3" s="34"/>
      <c r="O3" s="34"/>
      <c r="P3" s="34"/>
      <c r="Q3" s="34"/>
      <c r="R3" s="34"/>
      <c r="S3" s="40"/>
      <c r="T3" s="34"/>
      <c r="U3" s="34"/>
      <c r="V3" s="38"/>
    </row>
    <row r="4" spans="1:22" x14ac:dyDescent="0.25">
      <c r="A4" s="7" t="s">
        <v>21</v>
      </c>
      <c r="B4" s="8">
        <f>SUM(B5:B23)</f>
        <v>28656051.959999997</v>
      </c>
      <c r="C4" s="8">
        <f t="shared" ref="C4:I4" si="0">SUM(C5:C23)</f>
        <v>6273715.8199999994</v>
      </c>
      <c r="D4" s="8">
        <f t="shared" si="0"/>
        <v>7903480.2986290008</v>
      </c>
      <c r="E4" s="8">
        <f t="shared" si="0"/>
        <v>1771104.55</v>
      </c>
      <c r="F4" s="8">
        <f t="shared" si="0"/>
        <v>2130535.3099999996</v>
      </c>
      <c r="G4" s="8">
        <f t="shared" si="0"/>
        <v>484488.83519999997</v>
      </c>
      <c r="H4" s="8">
        <f t="shared" si="0"/>
        <v>38690067.568628997</v>
      </c>
      <c r="I4" s="8">
        <f t="shared" si="0"/>
        <v>8529309.2051999997</v>
      </c>
      <c r="J4" s="8">
        <f>SUM(J5:J23)</f>
        <v>2154710.9355900004</v>
      </c>
      <c r="K4" s="8">
        <f t="shared" ref="K4:U4" si="1">SUM(K5:K23)</f>
        <v>0</v>
      </c>
      <c r="L4" s="8">
        <f t="shared" si="1"/>
        <v>368859.00200400007</v>
      </c>
      <c r="M4" s="8">
        <f t="shared" si="1"/>
        <v>973702.64199999976</v>
      </c>
      <c r="N4" s="8">
        <f t="shared" si="1"/>
        <v>3900</v>
      </c>
      <c r="O4" s="8">
        <f t="shared" si="1"/>
        <v>6251185.9199999999</v>
      </c>
      <c r="P4" s="8">
        <f t="shared" si="1"/>
        <v>32535.499999999996</v>
      </c>
      <c r="Q4" s="8">
        <f t="shared" si="1"/>
        <v>1579137.5600000003</v>
      </c>
      <c r="R4" s="8">
        <f t="shared" si="1"/>
        <v>20000</v>
      </c>
      <c r="S4" s="8">
        <f t="shared" si="1"/>
        <v>7200</v>
      </c>
      <c r="T4" s="8">
        <f t="shared" si="1"/>
        <v>13134.904</v>
      </c>
      <c r="U4" s="8">
        <f t="shared" si="1"/>
        <v>97336.4</v>
      </c>
      <c r="V4" s="8">
        <v>850</v>
      </c>
    </row>
    <row r="5" spans="1:22" x14ac:dyDescent="0.25">
      <c r="A5" s="9" t="s">
        <v>22</v>
      </c>
      <c r="B5" s="10">
        <v>5182945.49</v>
      </c>
      <c r="C5" s="10">
        <v>1148675.97</v>
      </c>
      <c r="D5" s="10">
        <v>1526141.744035</v>
      </c>
      <c r="E5" s="10">
        <v>319012.62</v>
      </c>
      <c r="F5" s="10">
        <v>0</v>
      </c>
      <c r="G5" s="10">
        <v>0</v>
      </c>
      <c r="H5" s="11">
        <v>6709087.2340350002</v>
      </c>
      <c r="I5" s="12">
        <v>1467688.5899999999</v>
      </c>
      <c r="J5" s="10">
        <v>577719.07279999985</v>
      </c>
      <c r="K5" s="10">
        <v>0</v>
      </c>
      <c r="L5" s="13">
        <v>81405.265975600007</v>
      </c>
      <c r="M5" s="10">
        <v>107940.7935</v>
      </c>
      <c r="N5" s="10">
        <v>3900</v>
      </c>
      <c r="O5" s="10">
        <v>1042700.3099999999</v>
      </c>
      <c r="P5" s="10">
        <v>13064.619999999999</v>
      </c>
      <c r="Q5" s="10">
        <v>386841.46</v>
      </c>
      <c r="R5" s="10">
        <v>2093.42</v>
      </c>
      <c r="S5" s="10">
        <v>2400</v>
      </c>
      <c r="T5" s="10">
        <v>2098.297</v>
      </c>
      <c r="U5" s="10">
        <v>32168.2</v>
      </c>
      <c r="V5" s="14">
        <v>133</v>
      </c>
    </row>
    <row r="6" spans="1:22" x14ac:dyDescent="0.25">
      <c r="A6" s="15" t="s">
        <v>23</v>
      </c>
      <c r="B6" s="10">
        <v>0</v>
      </c>
      <c r="C6" s="10">
        <v>0</v>
      </c>
      <c r="D6" s="10">
        <v>0</v>
      </c>
      <c r="E6" s="10">
        <v>0</v>
      </c>
      <c r="F6" s="10">
        <v>81726.09</v>
      </c>
      <c r="G6" s="10">
        <v>17979.739999999994</v>
      </c>
      <c r="H6" s="11">
        <v>81726.09</v>
      </c>
      <c r="I6" s="12">
        <v>17979.739999999994</v>
      </c>
      <c r="J6" s="10">
        <v>0</v>
      </c>
      <c r="K6" s="10">
        <v>0</v>
      </c>
      <c r="L6" s="13">
        <v>0</v>
      </c>
      <c r="M6" s="10">
        <v>1788.8200000000002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4"/>
    </row>
    <row r="7" spans="1:22" x14ac:dyDescent="0.25">
      <c r="A7" s="9" t="s">
        <v>24</v>
      </c>
      <c r="B7" s="10">
        <v>3394482.1500000004</v>
      </c>
      <c r="C7" s="10">
        <v>722921.04</v>
      </c>
      <c r="D7" s="10">
        <v>871286.47615</v>
      </c>
      <c r="E7" s="10">
        <v>202034.55</v>
      </c>
      <c r="F7" s="10">
        <v>0</v>
      </c>
      <c r="G7" s="10">
        <v>0</v>
      </c>
      <c r="H7" s="11">
        <v>4265768.6261500008</v>
      </c>
      <c r="I7" s="12">
        <v>924955.59000000008</v>
      </c>
      <c r="J7" s="10">
        <v>88496.073999999993</v>
      </c>
      <c r="K7" s="10">
        <v>0</v>
      </c>
      <c r="L7" s="13">
        <v>20649.645939599999</v>
      </c>
      <c r="M7" s="10">
        <v>149744.42849999998</v>
      </c>
      <c r="N7" s="10">
        <v>0</v>
      </c>
      <c r="O7" s="10">
        <v>605846.81000000006</v>
      </c>
      <c r="P7" s="10">
        <v>0</v>
      </c>
      <c r="Q7" s="10">
        <v>90724.609999999986</v>
      </c>
      <c r="R7" s="10">
        <v>9402.91</v>
      </c>
      <c r="S7" s="10">
        <v>2400</v>
      </c>
      <c r="T7" s="10">
        <v>1622.1469999999999</v>
      </c>
      <c r="U7" s="10">
        <v>0</v>
      </c>
      <c r="V7" s="14">
        <v>103</v>
      </c>
    </row>
    <row r="8" spans="1:22" x14ac:dyDescent="0.25">
      <c r="A8" s="9" t="s">
        <v>25</v>
      </c>
      <c r="B8" s="10">
        <v>3349649.5100000002</v>
      </c>
      <c r="C8" s="10">
        <v>736659.39</v>
      </c>
      <c r="D8" s="10">
        <v>924041.11404000001</v>
      </c>
      <c r="E8" s="10">
        <v>201612.53</v>
      </c>
      <c r="F8" s="10">
        <v>0</v>
      </c>
      <c r="G8" s="10">
        <v>0</v>
      </c>
      <c r="H8" s="11">
        <v>4273690.6240400001</v>
      </c>
      <c r="I8" s="12">
        <v>938271.92</v>
      </c>
      <c r="J8" s="10">
        <v>327903.86004</v>
      </c>
      <c r="K8" s="10">
        <v>0</v>
      </c>
      <c r="L8" s="13">
        <v>32253.834476399999</v>
      </c>
      <c r="M8" s="10">
        <v>70823.814000000013</v>
      </c>
      <c r="N8" s="10">
        <v>0</v>
      </c>
      <c r="O8" s="10">
        <v>550122.46</v>
      </c>
      <c r="P8" s="10">
        <v>0</v>
      </c>
      <c r="Q8" s="10">
        <v>201803.41</v>
      </c>
      <c r="R8" s="10">
        <v>1137.3499999999999</v>
      </c>
      <c r="S8" s="10">
        <v>2400</v>
      </c>
      <c r="T8" s="10">
        <v>2043.9279999999999</v>
      </c>
      <c r="U8" s="10">
        <v>33000</v>
      </c>
      <c r="V8" s="14">
        <v>72</v>
      </c>
    </row>
    <row r="9" spans="1:22" x14ac:dyDescent="0.25">
      <c r="A9" s="15" t="s">
        <v>26</v>
      </c>
      <c r="B9" s="10">
        <v>0</v>
      </c>
      <c r="C9" s="10">
        <v>0</v>
      </c>
      <c r="D9" s="10">
        <v>0</v>
      </c>
      <c r="E9" s="10">
        <v>0</v>
      </c>
      <c r="F9" s="10">
        <v>310854.72999999992</v>
      </c>
      <c r="G9" s="10">
        <v>68388.070000000007</v>
      </c>
      <c r="H9" s="11">
        <v>310854.72999999992</v>
      </c>
      <c r="I9" s="12">
        <v>68388.070000000007</v>
      </c>
      <c r="J9" s="10">
        <v>0</v>
      </c>
      <c r="K9" s="10">
        <v>0</v>
      </c>
      <c r="L9" s="13">
        <v>7795.4986136000007</v>
      </c>
      <c r="M9" s="10">
        <v>3868.82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4">
        <v>11</v>
      </c>
    </row>
    <row r="10" spans="1:22" ht="15.75" customHeight="1" x14ac:dyDescent="0.25">
      <c r="A10" s="15" t="s">
        <v>27</v>
      </c>
      <c r="B10" s="10">
        <v>0</v>
      </c>
      <c r="C10" s="10">
        <v>0</v>
      </c>
      <c r="D10" s="10">
        <v>0</v>
      </c>
      <c r="E10" s="10">
        <v>0</v>
      </c>
      <c r="F10" s="10">
        <v>125588.59999999999</v>
      </c>
      <c r="G10" s="10">
        <v>25908.833200000001</v>
      </c>
      <c r="H10" s="11">
        <v>125588.59999999999</v>
      </c>
      <c r="I10" s="12">
        <v>25908.833200000001</v>
      </c>
      <c r="J10" s="10">
        <v>0</v>
      </c>
      <c r="K10" s="10">
        <v>0</v>
      </c>
      <c r="L10" s="13">
        <v>419.95</v>
      </c>
      <c r="M10" s="10">
        <v>2668.82</v>
      </c>
      <c r="N10" s="10">
        <v>0</v>
      </c>
      <c r="O10" s="10">
        <v>0</v>
      </c>
      <c r="P10" s="10">
        <v>0</v>
      </c>
      <c r="Q10" s="10">
        <v>37132.53</v>
      </c>
      <c r="R10" s="10">
        <v>0</v>
      </c>
      <c r="S10" s="10">
        <v>0</v>
      </c>
      <c r="T10" s="10">
        <v>0</v>
      </c>
      <c r="U10" s="10">
        <v>0</v>
      </c>
      <c r="V10" s="14">
        <v>5</v>
      </c>
    </row>
    <row r="11" spans="1:22" ht="15.75" customHeight="1" x14ac:dyDescent="0.25">
      <c r="A11" s="15" t="s">
        <v>28</v>
      </c>
      <c r="B11" s="10">
        <v>0</v>
      </c>
      <c r="C11" s="10">
        <v>0</v>
      </c>
      <c r="D11" s="10">
        <v>0</v>
      </c>
      <c r="E11" s="10">
        <v>0</v>
      </c>
      <c r="F11" s="10">
        <v>429019.29</v>
      </c>
      <c r="G11" s="10">
        <v>96933.026400000002</v>
      </c>
      <c r="H11" s="11">
        <v>429019.29</v>
      </c>
      <c r="I11" s="12">
        <v>96933.026400000002</v>
      </c>
      <c r="J11" s="10">
        <v>0</v>
      </c>
      <c r="K11" s="10">
        <v>0</v>
      </c>
      <c r="L11" s="13">
        <v>4480.8019080000004</v>
      </c>
      <c r="M11" s="10">
        <v>2668.82</v>
      </c>
      <c r="N11" s="10">
        <v>0</v>
      </c>
      <c r="O11" s="10">
        <v>0</v>
      </c>
      <c r="P11" s="10">
        <v>0</v>
      </c>
      <c r="Q11" s="10">
        <v>18363.150000000001</v>
      </c>
      <c r="R11" s="10">
        <v>0</v>
      </c>
      <c r="S11" s="10">
        <v>0</v>
      </c>
      <c r="T11" s="10">
        <v>0</v>
      </c>
      <c r="U11" s="10">
        <v>0</v>
      </c>
      <c r="V11" s="14">
        <v>7</v>
      </c>
    </row>
    <row r="12" spans="1:22" ht="15.75" customHeight="1" x14ac:dyDescent="0.25">
      <c r="A12" s="9" t="s">
        <v>29</v>
      </c>
      <c r="B12" s="10">
        <v>2901274.94</v>
      </c>
      <c r="C12" s="10">
        <v>644827.31000000006</v>
      </c>
      <c r="D12" s="10">
        <v>789817.142353</v>
      </c>
      <c r="E12" s="10">
        <v>170462.26</v>
      </c>
      <c r="F12" s="10">
        <v>0</v>
      </c>
      <c r="G12" s="10">
        <v>0</v>
      </c>
      <c r="H12" s="11">
        <v>3691092.0823530001</v>
      </c>
      <c r="I12" s="12">
        <v>815289.57000000007</v>
      </c>
      <c r="J12" s="10">
        <v>268038.98540000001</v>
      </c>
      <c r="K12" s="10">
        <v>0</v>
      </c>
      <c r="L12" s="13">
        <v>29697.630550800004</v>
      </c>
      <c r="M12" s="10">
        <v>298357.86899999995</v>
      </c>
      <c r="N12" s="10">
        <v>0</v>
      </c>
      <c r="O12" s="10">
        <v>582505.68999999994</v>
      </c>
      <c r="P12" s="10">
        <v>16526.560000000001</v>
      </c>
      <c r="Q12" s="10">
        <v>128207.98000000001</v>
      </c>
      <c r="R12" s="10">
        <v>975.88</v>
      </c>
      <c r="S12" s="10">
        <v>0</v>
      </c>
      <c r="T12" s="10">
        <v>976.43799999999987</v>
      </c>
      <c r="U12" s="10">
        <v>0</v>
      </c>
      <c r="V12" s="14">
        <v>62</v>
      </c>
    </row>
    <row r="13" spans="1:22" ht="15.75" customHeight="1" x14ac:dyDescent="0.25">
      <c r="A13" s="15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309256.08</v>
      </c>
      <c r="G13" s="10">
        <v>74659.81</v>
      </c>
      <c r="H13" s="11">
        <v>309256.08</v>
      </c>
      <c r="I13" s="12">
        <v>74659.81</v>
      </c>
      <c r="J13" s="10">
        <v>0</v>
      </c>
      <c r="K13" s="10">
        <v>0</v>
      </c>
      <c r="L13" s="13">
        <v>8363.4734704000002</v>
      </c>
      <c r="M13" s="10">
        <v>3918.82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4">
        <v>14</v>
      </c>
    </row>
    <row r="14" spans="1:22" ht="15.75" customHeight="1" x14ac:dyDescent="0.25">
      <c r="A14" s="9" t="s">
        <v>31</v>
      </c>
      <c r="B14" s="10">
        <v>2092599.52</v>
      </c>
      <c r="C14" s="10">
        <v>462404.94</v>
      </c>
      <c r="D14" s="10">
        <v>446757.87332000001</v>
      </c>
      <c r="E14" s="10">
        <v>109993.28</v>
      </c>
      <c r="F14" s="10">
        <v>0</v>
      </c>
      <c r="G14" s="10">
        <v>0</v>
      </c>
      <c r="H14" s="11">
        <v>2539357.3933199998</v>
      </c>
      <c r="I14" s="12">
        <v>572398.22</v>
      </c>
      <c r="J14" s="10">
        <v>28116.034</v>
      </c>
      <c r="K14" s="10">
        <v>0</v>
      </c>
      <c r="L14" s="13">
        <v>20601.667510400002</v>
      </c>
      <c r="M14" s="10">
        <v>24181.561000000002</v>
      </c>
      <c r="N14" s="10">
        <v>0</v>
      </c>
      <c r="O14" s="10">
        <v>495479.81</v>
      </c>
      <c r="P14" s="10">
        <v>356.44</v>
      </c>
      <c r="Q14" s="10">
        <v>66568.92</v>
      </c>
      <c r="R14" s="10">
        <v>912.92</v>
      </c>
      <c r="S14" s="10">
        <v>0</v>
      </c>
      <c r="T14" s="10">
        <v>913.44200000000001</v>
      </c>
      <c r="U14" s="10">
        <v>0</v>
      </c>
      <c r="V14" s="14">
        <v>58</v>
      </c>
    </row>
    <row r="15" spans="1:22" ht="15.75" customHeight="1" x14ac:dyDescent="0.25">
      <c r="A15" s="9" t="s">
        <v>32</v>
      </c>
      <c r="B15" s="10">
        <v>1825831.62</v>
      </c>
      <c r="C15" s="10">
        <v>408220.48</v>
      </c>
      <c r="D15" s="10">
        <v>551453.38408600003</v>
      </c>
      <c r="E15" s="10">
        <v>123216.96000000001</v>
      </c>
      <c r="F15" s="10">
        <v>0</v>
      </c>
      <c r="G15" s="10">
        <v>0</v>
      </c>
      <c r="H15" s="11">
        <v>2377285.0040859999</v>
      </c>
      <c r="I15" s="12">
        <v>531437.43999999994</v>
      </c>
      <c r="J15" s="10">
        <v>21547.563999999998</v>
      </c>
      <c r="K15" s="10">
        <v>0</v>
      </c>
      <c r="L15" s="13">
        <v>13052.169576799999</v>
      </c>
      <c r="M15" s="10">
        <v>25240.941000000003</v>
      </c>
      <c r="N15" s="10">
        <v>0</v>
      </c>
      <c r="O15" s="10">
        <v>622179.97</v>
      </c>
      <c r="P15" s="10">
        <v>480.01</v>
      </c>
      <c r="Q15" s="10">
        <v>169070.37000000002</v>
      </c>
      <c r="R15" s="10">
        <v>598.12</v>
      </c>
      <c r="S15" s="10">
        <v>0</v>
      </c>
      <c r="T15" s="10">
        <v>598.46199999999999</v>
      </c>
      <c r="U15" s="10">
        <v>0</v>
      </c>
      <c r="V15" s="14">
        <v>38</v>
      </c>
    </row>
    <row r="16" spans="1:22" ht="15.75" customHeight="1" x14ac:dyDescent="0.25">
      <c r="A16" s="15" t="s">
        <v>33</v>
      </c>
      <c r="B16" s="10">
        <v>0</v>
      </c>
      <c r="C16" s="10">
        <v>0</v>
      </c>
      <c r="D16" s="10">
        <v>0</v>
      </c>
      <c r="E16" s="10">
        <v>0</v>
      </c>
      <c r="F16" s="10">
        <v>119325.22000000002</v>
      </c>
      <c r="G16" s="10">
        <v>26300.98</v>
      </c>
      <c r="H16" s="11">
        <v>119325.22000000002</v>
      </c>
      <c r="I16" s="12">
        <v>26300.98</v>
      </c>
      <c r="J16" s="10">
        <v>0</v>
      </c>
      <c r="K16" s="10">
        <v>0</v>
      </c>
      <c r="L16" s="13">
        <v>3524.4098784000003</v>
      </c>
      <c r="M16" s="10">
        <v>538.82000000000005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4"/>
    </row>
    <row r="17" spans="1:22" ht="15.75" customHeight="1" x14ac:dyDescent="0.25">
      <c r="A17" s="9" t="s">
        <v>34</v>
      </c>
      <c r="B17" s="10">
        <v>4184914.88</v>
      </c>
      <c r="C17" s="10">
        <v>897758.97</v>
      </c>
      <c r="D17" s="10">
        <v>1211008.4913870001</v>
      </c>
      <c r="E17" s="10">
        <v>300211.77</v>
      </c>
      <c r="F17" s="10">
        <v>0</v>
      </c>
      <c r="G17" s="10">
        <v>0</v>
      </c>
      <c r="H17" s="11">
        <v>5395923.3713870002</v>
      </c>
      <c r="I17" s="12">
        <v>1197970.74</v>
      </c>
      <c r="J17" s="10">
        <v>338807.32944</v>
      </c>
      <c r="K17" s="10">
        <v>0</v>
      </c>
      <c r="L17" s="13">
        <v>65907.311612799997</v>
      </c>
      <c r="M17" s="10">
        <v>125628.735</v>
      </c>
      <c r="N17" s="10">
        <v>0</v>
      </c>
      <c r="O17" s="10">
        <v>824517.42999999993</v>
      </c>
      <c r="P17" s="10">
        <v>0</v>
      </c>
      <c r="Q17" s="10">
        <v>104130.73999999999</v>
      </c>
      <c r="R17" s="10">
        <v>2361</v>
      </c>
      <c r="S17" s="10">
        <v>0</v>
      </c>
      <c r="T17" s="10">
        <v>2362.35</v>
      </c>
      <c r="U17" s="10">
        <v>32168.2</v>
      </c>
      <c r="V17" s="14">
        <v>150</v>
      </c>
    </row>
    <row r="18" spans="1:22" ht="15.75" customHeight="1" x14ac:dyDescent="0.25">
      <c r="A18" s="15" t="s">
        <v>35</v>
      </c>
      <c r="B18" s="10">
        <v>0</v>
      </c>
      <c r="C18" s="10">
        <v>0</v>
      </c>
      <c r="D18" s="10">
        <v>0</v>
      </c>
      <c r="E18" s="10">
        <v>0</v>
      </c>
      <c r="F18" s="10">
        <v>144469.67999999996</v>
      </c>
      <c r="G18" s="10">
        <v>31783.329999999998</v>
      </c>
      <c r="H18" s="11">
        <v>144469.67999999996</v>
      </c>
      <c r="I18" s="12">
        <v>31783.329999999998</v>
      </c>
      <c r="J18" s="10">
        <v>1029.6099999999999</v>
      </c>
      <c r="K18" s="10">
        <v>0</v>
      </c>
      <c r="L18" s="13">
        <v>5515.5105128000005</v>
      </c>
      <c r="M18" s="10">
        <v>2668.82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4">
        <v>7</v>
      </c>
    </row>
    <row r="19" spans="1:22" ht="15.75" customHeight="1" x14ac:dyDescent="0.25">
      <c r="A19" s="9" t="s">
        <v>36</v>
      </c>
      <c r="B19" s="10">
        <v>2469046.1999999997</v>
      </c>
      <c r="C19" s="10">
        <v>544304.09</v>
      </c>
      <c r="D19" s="10">
        <v>633671.18537900003</v>
      </c>
      <c r="E19" s="10">
        <v>125143.50999999998</v>
      </c>
      <c r="F19" s="10">
        <v>0</v>
      </c>
      <c r="G19" s="10">
        <v>0</v>
      </c>
      <c r="H19" s="11">
        <v>3102717.3853789996</v>
      </c>
      <c r="I19" s="12">
        <v>669447.6</v>
      </c>
      <c r="J19" s="10">
        <v>55727.106019999999</v>
      </c>
      <c r="K19" s="10">
        <v>0</v>
      </c>
      <c r="L19" s="13">
        <v>40361.787829600005</v>
      </c>
      <c r="M19" s="10">
        <v>26237.198</v>
      </c>
      <c r="N19" s="10">
        <v>0</v>
      </c>
      <c r="O19" s="10">
        <v>885814.1100000001</v>
      </c>
      <c r="P19" s="10">
        <v>521.75</v>
      </c>
      <c r="Q19" s="10">
        <v>70077.75</v>
      </c>
      <c r="R19" s="10">
        <v>1007.36</v>
      </c>
      <c r="S19" s="10">
        <v>0</v>
      </c>
      <c r="T19" s="10">
        <v>1007.9359999999999</v>
      </c>
      <c r="U19" s="10">
        <v>0</v>
      </c>
      <c r="V19" s="14">
        <v>64</v>
      </c>
    </row>
    <row r="20" spans="1:22" ht="15.75" customHeight="1" x14ac:dyDescent="0.25">
      <c r="A20" s="16" t="s">
        <v>37</v>
      </c>
      <c r="B20" s="10">
        <v>3255307.6499999994</v>
      </c>
      <c r="C20" s="10">
        <v>707943.62999999989</v>
      </c>
      <c r="D20" s="10">
        <v>949302.88787900005</v>
      </c>
      <c r="E20" s="10">
        <v>219417.06999999998</v>
      </c>
      <c r="F20" s="10">
        <v>0</v>
      </c>
      <c r="G20" s="10">
        <v>0</v>
      </c>
      <c r="H20" s="11">
        <v>4204610.5378789995</v>
      </c>
      <c r="I20" s="12">
        <v>927360.69999999984</v>
      </c>
      <c r="J20" s="10">
        <v>447325.29988999997</v>
      </c>
      <c r="K20" s="10">
        <v>0</v>
      </c>
      <c r="L20" s="13">
        <v>15479.702132799999</v>
      </c>
      <c r="M20" s="10">
        <v>121952.92199999999</v>
      </c>
      <c r="N20" s="10">
        <v>0</v>
      </c>
      <c r="O20" s="10">
        <v>642019.33000000007</v>
      </c>
      <c r="P20" s="10">
        <v>1586.12</v>
      </c>
      <c r="Q20" s="10">
        <v>148778.63</v>
      </c>
      <c r="R20" s="10">
        <v>1511.04</v>
      </c>
      <c r="S20" s="10">
        <v>0</v>
      </c>
      <c r="T20" s="10">
        <v>1511.904</v>
      </c>
      <c r="U20" s="10">
        <v>0</v>
      </c>
      <c r="V20" s="14">
        <v>96</v>
      </c>
    </row>
    <row r="21" spans="1:22" ht="15.75" customHeight="1" x14ac:dyDescent="0.25">
      <c r="A21" s="15" t="s">
        <v>38</v>
      </c>
      <c r="B21" s="10">
        <v>0</v>
      </c>
      <c r="C21" s="10">
        <v>0</v>
      </c>
      <c r="D21" s="10">
        <v>0</v>
      </c>
      <c r="E21" s="10">
        <v>0</v>
      </c>
      <c r="F21" s="10">
        <v>247809.86999999997</v>
      </c>
      <c r="G21" s="10">
        <v>62067.06</v>
      </c>
      <c r="H21" s="11">
        <v>247809.86999999997</v>
      </c>
      <c r="I21" s="12">
        <v>62067.06</v>
      </c>
      <c r="J21" s="10">
        <v>0</v>
      </c>
      <c r="K21" s="10">
        <v>0</v>
      </c>
      <c r="L21" s="13">
        <v>6180.1870796000003</v>
      </c>
      <c r="M21" s="10">
        <v>3868.82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4">
        <v>15</v>
      </c>
    </row>
    <row r="22" spans="1:22" ht="15.75" customHeight="1" x14ac:dyDescent="0.25">
      <c r="A22" s="15" t="s">
        <v>39</v>
      </c>
      <c r="B22" s="10">
        <v>0</v>
      </c>
      <c r="C22" s="10">
        <v>0</v>
      </c>
      <c r="D22" s="10">
        <v>0</v>
      </c>
      <c r="E22" s="10">
        <v>0</v>
      </c>
      <c r="F22" s="10">
        <v>362485.74999999994</v>
      </c>
      <c r="G22" s="10">
        <v>80467.9856</v>
      </c>
      <c r="H22" s="11">
        <v>362485.74999999994</v>
      </c>
      <c r="I22" s="12">
        <v>80467.9856</v>
      </c>
      <c r="J22" s="10">
        <v>0</v>
      </c>
      <c r="K22" s="10">
        <v>0</v>
      </c>
      <c r="L22" s="13">
        <v>13170.154936399998</v>
      </c>
      <c r="M22" s="10">
        <v>1603.8200000000002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4">
        <v>15</v>
      </c>
    </row>
    <row r="23" spans="1:22" ht="15.75" thickBot="1" x14ac:dyDescent="0.3">
      <c r="A23" s="17" t="s">
        <v>40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1">
        <v>0</v>
      </c>
      <c r="I23" s="12">
        <v>0</v>
      </c>
      <c r="J23" s="10">
        <v>0</v>
      </c>
      <c r="K23" s="10">
        <v>0</v>
      </c>
      <c r="L23" s="13">
        <v>0</v>
      </c>
      <c r="M23" s="10">
        <v>0</v>
      </c>
      <c r="N23" s="10">
        <v>0</v>
      </c>
      <c r="O23" s="10">
        <v>0</v>
      </c>
      <c r="P23" s="10">
        <v>0</v>
      </c>
      <c r="Q23" s="10">
        <v>157438.00999999998</v>
      </c>
      <c r="R23" s="10">
        <v>0</v>
      </c>
      <c r="S23" s="10">
        <v>0</v>
      </c>
      <c r="T23" s="10">
        <v>0</v>
      </c>
      <c r="U23" s="10">
        <v>0</v>
      </c>
      <c r="V23" s="14"/>
    </row>
    <row r="24" spans="1:22" s="21" customFormat="1" ht="15.75" thickBot="1" x14ac:dyDescent="0.3">
      <c r="A24" s="18" t="s">
        <v>41</v>
      </c>
      <c r="B24" s="20">
        <f>SUM(B25:B33)</f>
        <v>47849440.93999999</v>
      </c>
      <c r="C24" s="20">
        <f t="shared" ref="C24:V24" si="2">SUM(C25:C33)</f>
        <v>10608546.159999998</v>
      </c>
      <c r="D24" s="20">
        <f t="shared" si="2"/>
        <v>12231270.420000002</v>
      </c>
      <c r="E24" s="20">
        <f t="shared" si="2"/>
        <v>2749154.97</v>
      </c>
      <c r="F24" s="20">
        <f t="shared" si="2"/>
        <v>0</v>
      </c>
      <c r="G24" s="20">
        <f t="shared" si="2"/>
        <v>0</v>
      </c>
      <c r="H24" s="20">
        <f t="shared" si="2"/>
        <v>60080711.359999999</v>
      </c>
      <c r="I24" s="20">
        <f t="shared" si="2"/>
        <v>13357701.130000001</v>
      </c>
      <c r="J24" s="20">
        <f t="shared" si="2"/>
        <v>2832173.83</v>
      </c>
      <c r="K24" s="20">
        <f t="shared" si="2"/>
        <v>7328.65</v>
      </c>
      <c r="L24" s="20">
        <f t="shared" si="2"/>
        <v>713247.71438600007</v>
      </c>
      <c r="M24" s="20">
        <f t="shared" si="2"/>
        <v>979812.06</v>
      </c>
      <c r="N24" s="20">
        <f t="shared" si="2"/>
        <v>81638.44</v>
      </c>
      <c r="O24" s="20">
        <f t="shared" si="2"/>
        <v>5748406.8600000003</v>
      </c>
      <c r="P24" s="20">
        <f t="shared" si="2"/>
        <v>142204.84</v>
      </c>
      <c r="Q24" s="20">
        <f t="shared" si="2"/>
        <v>2615778.4499999997</v>
      </c>
      <c r="R24" s="20">
        <f t="shared" si="2"/>
        <v>264957.99</v>
      </c>
      <c r="S24" s="20">
        <f t="shared" si="2"/>
        <v>12890</v>
      </c>
      <c r="T24" s="20">
        <f t="shared" si="2"/>
        <v>0</v>
      </c>
      <c r="U24" s="20">
        <f t="shared" si="2"/>
        <v>707398</v>
      </c>
      <c r="V24" s="20">
        <f t="shared" si="2"/>
        <v>2228</v>
      </c>
    </row>
    <row r="25" spans="1:22" x14ac:dyDescent="0.25">
      <c r="A25" s="15" t="s">
        <v>42</v>
      </c>
      <c r="B25" s="10">
        <v>16468324.329999998</v>
      </c>
      <c r="C25" s="10">
        <v>3711710.5999999996</v>
      </c>
      <c r="D25" s="10">
        <v>4053996.5599999996</v>
      </c>
      <c r="E25" s="10">
        <v>914867.44000000018</v>
      </c>
      <c r="F25" s="10">
        <v>0</v>
      </c>
      <c r="G25" s="10">
        <v>0</v>
      </c>
      <c r="H25" s="11">
        <v>20522320.889999997</v>
      </c>
      <c r="I25" s="12">
        <v>4626578.04</v>
      </c>
      <c r="J25" s="10">
        <v>484871.04</v>
      </c>
      <c r="K25" s="10">
        <v>7328.65</v>
      </c>
      <c r="L25" s="13">
        <v>270196.188058</v>
      </c>
      <c r="M25" s="10">
        <v>250609.75000000003</v>
      </c>
      <c r="N25" s="10">
        <v>35293</v>
      </c>
      <c r="O25" s="10">
        <v>2375128.2699999996</v>
      </c>
      <c r="P25" s="10">
        <v>87238.42</v>
      </c>
      <c r="Q25" s="10">
        <v>821935.25</v>
      </c>
      <c r="R25" s="10">
        <v>112533.86000000002</v>
      </c>
      <c r="S25" s="10">
        <v>10490</v>
      </c>
      <c r="T25" s="10">
        <v>0</v>
      </c>
      <c r="U25" s="10">
        <v>707398</v>
      </c>
      <c r="V25" s="19">
        <v>880</v>
      </c>
    </row>
    <row r="26" spans="1:22" x14ac:dyDescent="0.25">
      <c r="A26" s="15" t="s">
        <v>43</v>
      </c>
      <c r="B26" s="10">
        <v>3896075.67</v>
      </c>
      <c r="C26" s="10">
        <v>871989.4</v>
      </c>
      <c r="D26" s="10">
        <v>571935.90999999992</v>
      </c>
      <c r="E26" s="10">
        <v>129616.14000000001</v>
      </c>
      <c r="F26" s="10">
        <v>0</v>
      </c>
      <c r="G26" s="10">
        <v>0</v>
      </c>
      <c r="H26" s="11">
        <v>4468011.58</v>
      </c>
      <c r="I26" s="12">
        <v>1001605.54</v>
      </c>
      <c r="J26" s="10">
        <v>6433.04</v>
      </c>
      <c r="K26" s="10">
        <v>0</v>
      </c>
      <c r="L26" s="13">
        <v>41680.720000000001</v>
      </c>
      <c r="M26" s="10">
        <v>22337.72</v>
      </c>
      <c r="N26" s="10">
        <v>1900</v>
      </c>
      <c r="O26" s="10">
        <v>275710.18</v>
      </c>
      <c r="P26" s="10">
        <v>3119.3999999999996</v>
      </c>
      <c r="Q26" s="10">
        <v>134887.38</v>
      </c>
      <c r="R26" s="10">
        <v>4306.1400000000003</v>
      </c>
      <c r="S26" s="10">
        <v>0</v>
      </c>
      <c r="T26" s="10">
        <v>0</v>
      </c>
      <c r="U26" s="10">
        <v>0</v>
      </c>
      <c r="V26" s="19">
        <v>128</v>
      </c>
    </row>
    <row r="27" spans="1:22" x14ac:dyDescent="0.25">
      <c r="A27" s="15" t="s">
        <v>44</v>
      </c>
      <c r="B27" s="10">
        <v>12421458.890000001</v>
      </c>
      <c r="C27" s="10">
        <v>2732178.6</v>
      </c>
      <c r="D27" s="10">
        <v>3538900.86</v>
      </c>
      <c r="E27" s="10">
        <v>805894.82000000007</v>
      </c>
      <c r="F27" s="10">
        <v>0</v>
      </c>
      <c r="G27" s="10">
        <v>0</v>
      </c>
      <c r="H27" s="11">
        <v>15960359.75</v>
      </c>
      <c r="I27" s="12">
        <v>3538073.42</v>
      </c>
      <c r="J27" s="10">
        <v>738195.83</v>
      </c>
      <c r="K27" s="10">
        <v>0</v>
      </c>
      <c r="L27" s="13">
        <v>167445.85245319997</v>
      </c>
      <c r="M27" s="10">
        <v>263248.32</v>
      </c>
      <c r="N27" s="10">
        <v>26285.040000000001</v>
      </c>
      <c r="O27" s="10">
        <v>1284666.99</v>
      </c>
      <c r="P27" s="10">
        <v>24564.35</v>
      </c>
      <c r="Q27" s="10">
        <v>296962.53999999998</v>
      </c>
      <c r="R27" s="10">
        <v>73078.000000000015</v>
      </c>
      <c r="S27" s="10">
        <v>2400</v>
      </c>
      <c r="T27" s="10">
        <v>0</v>
      </c>
      <c r="U27" s="10">
        <v>0</v>
      </c>
      <c r="V27" s="19">
        <v>594</v>
      </c>
    </row>
    <row r="28" spans="1:22" x14ac:dyDescent="0.25">
      <c r="A28" s="15" t="s">
        <v>45</v>
      </c>
      <c r="B28" s="10">
        <v>1512938.2999999998</v>
      </c>
      <c r="C28" s="10">
        <v>332846.39</v>
      </c>
      <c r="D28" s="10">
        <v>243322.88</v>
      </c>
      <c r="E28" s="10">
        <v>53531.03</v>
      </c>
      <c r="F28" s="10">
        <v>0</v>
      </c>
      <c r="G28" s="10">
        <v>0</v>
      </c>
      <c r="H28" s="11">
        <v>1756261.1799999997</v>
      </c>
      <c r="I28" s="12">
        <v>386377.42000000004</v>
      </c>
      <c r="J28" s="10">
        <v>126873</v>
      </c>
      <c r="K28" s="10">
        <v>0</v>
      </c>
      <c r="L28" s="13">
        <v>19739.669999999998</v>
      </c>
      <c r="M28" s="10">
        <v>9038.9500000000007</v>
      </c>
      <c r="N28" s="10">
        <v>0</v>
      </c>
      <c r="O28" s="10">
        <v>0</v>
      </c>
      <c r="P28" s="10">
        <v>0</v>
      </c>
      <c r="Q28" s="10">
        <v>613598.28999999992</v>
      </c>
      <c r="R28" s="10">
        <v>0</v>
      </c>
      <c r="S28" s="10">
        <v>0</v>
      </c>
      <c r="T28" s="10">
        <v>0</v>
      </c>
      <c r="U28" s="10">
        <v>0</v>
      </c>
      <c r="V28" s="19">
        <v>33</v>
      </c>
    </row>
    <row r="29" spans="1:22" x14ac:dyDescent="0.25">
      <c r="A29" s="15" t="s">
        <v>46</v>
      </c>
      <c r="B29" s="10">
        <v>0</v>
      </c>
      <c r="C29" s="10">
        <v>0</v>
      </c>
      <c r="D29" s="10">
        <v>65140.259999999995</v>
      </c>
      <c r="E29" s="10">
        <v>14330.85</v>
      </c>
      <c r="F29" s="10">
        <v>0</v>
      </c>
      <c r="G29" s="10">
        <v>0</v>
      </c>
      <c r="H29" s="11">
        <v>65140.259999999995</v>
      </c>
      <c r="I29" s="12">
        <v>14330.85</v>
      </c>
      <c r="J29" s="10">
        <v>0</v>
      </c>
      <c r="K29" s="10">
        <v>0</v>
      </c>
      <c r="L29" s="13">
        <v>0</v>
      </c>
      <c r="M29" s="10">
        <v>0</v>
      </c>
      <c r="N29" s="10">
        <v>0</v>
      </c>
      <c r="O29" s="10">
        <v>0</v>
      </c>
      <c r="P29" s="10">
        <v>0</v>
      </c>
      <c r="Q29" s="10">
        <v>251046.32</v>
      </c>
      <c r="R29" s="10">
        <v>0</v>
      </c>
      <c r="S29" s="10">
        <v>0</v>
      </c>
      <c r="T29" s="10">
        <v>0</v>
      </c>
      <c r="U29" s="10">
        <v>0</v>
      </c>
      <c r="V29" s="19"/>
    </row>
    <row r="30" spans="1:22" x14ac:dyDescent="0.25">
      <c r="A30" s="15" t="s">
        <v>47</v>
      </c>
      <c r="B30" s="10">
        <v>973473.90999999992</v>
      </c>
      <c r="C30" s="10">
        <v>214164.24000000002</v>
      </c>
      <c r="D30" s="10">
        <v>178486.93000000002</v>
      </c>
      <c r="E30" s="10">
        <v>39267.39</v>
      </c>
      <c r="F30" s="10">
        <v>0</v>
      </c>
      <c r="G30" s="10">
        <v>0</v>
      </c>
      <c r="H30" s="11">
        <v>1151960.8399999999</v>
      </c>
      <c r="I30" s="12">
        <v>253431.63</v>
      </c>
      <c r="J30" s="10">
        <v>197358</v>
      </c>
      <c r="K30" s="10">
        <v>0</v>
      </c>
      <c r="L30" s="13">
        <v>10955.68</v>
      </c>
      <c r="M30" s="10">
        <v>2910</v>
      </c>
      <c r="N30" s="10">
        <v>0</v>
      </c>
      <c r="O30" s="10">
        <v>0</v>
      </c>
      <c r="P30" s="10">
        <v>0</v>
      </c>
      <c r="Q30" s="10">
        <v>14216.12</v>
      </c>
      <c r="R30" s="10">
        <v>0</v>
      </c>
      <c r="S30" s="10">
        <v>0</v>
      </c>
      <c r="T30" s="10">
        <v>0</v>
      </c>
      <c r="U30" s="10">
        <v>0</v>
      </c>
      <c r="V30" s="19">
        <v>32</v>
      </c>
    </row>
    <row r="31" spans="1:22" x14ac:dyDescent="0.25">
      <c r="A31" s="15" t="s">
        <v>48</v>
      </c>
      <c r="B31" s="10">
        <v>12240978.239999998</v>
      </c>
      <c r="C31" s="10">
        <v>2671550.8199999998</v>
      </c>
      <c r="D31" s="10">
        <v>3317833.7500000005</v>
      </c>
      <c r="E31" s="10">
        <v>731920.44</v>
      </c>
      <c r="F31" s="10">
        <v>0</v>
      </c>
      <c r="G31" s="10">
        <v>0</v>
      </c>
      <c r="H31" s="11">
        <v>15558811.989999998</v>
      </c>
      <c r="I31" s="12">
        <v>3403471.26</v>
      </c>
      <c r="J31" s="10">
        <v>1278442.92</v>
      </c>
      <c r="K31" s="10">
        <v>0</v>
      </c>
      <c r="L31" s="13">
        <v>198622.00208160002</v>
      </c>
      <c r="M31" s="10">
        <v>431667.32</v>
      </c>
      <c r="N31" s="10">
        <v>18160.400000000001</v>
      </c>
      <c r="O31" s="10">
        <v>1727758.23</v>
      </c>
      <c r="P31" s="10">
        <v>27282.670000000002</v>
      </c>
      <c r="Q31" s="10">
        <v>421925.81</v>
      </c>
      <c r="R31" s="10">
        <v>75039.989999999991</v>
      </c>
      <c r="S31" s="10">
        <v>0</v>
      </c>
      <c r="T31" s="10">
        <v>0</v>
      </c>
      <c r="U31" s="10">
        <v>0</v>
      </c>
      <c r="V31" s="19">
        <v>561</v>
      </c>
    </row>
    <row r="32" spans="1:22" x14ac:dyDescent="0.25">
      <c r="A32" s="15" t="s">
        <v>49</v>
      </c>
      <c r="B32" s="10">
        <v>336191.6</v>
      </c>
      <c r="C32" s="10">
        <v>74106.110000000015</v>
      </c>
      <c r="D32" s="10">
        <v>56416.639999999999</v>
      </c>
      <c r="E32" s="10">
        <v>12412.36</v>
      </c>
      <c r="F32" s="10">
        <v>0</v>
      </c>
      <c r="G32" s="10">
        <v>0</v>
      </c>
      <c r="H32" s="11">
        <v>392608.24</v>
      </c>
      <c r="I32" s="12">
        <v>86518.470000000016</v>
      </c>
      <c r="J32" s="10">
        <v>0</v>
      </c>
      <c r="K32" s="10">
        <v>0</v>
      </c>
      <c r="L32" s="13">
        <v>340.61179319999997</v>
      </c>
      <c r="M32" s="10">
        <v>0</v>
      </c>
      <c r="N32" s="10">
        <v>0</v>
      </c>
      <c r="O32" s="10">
        <v>85143.19</v>
      </c>
      <c r="P32" s="10">
        <v>0</v>
      </c>
      <c r="Q32" s="10">
        <v>48934.879999999997</v>
      </c>
      <c r="R32" s="10">
        <v>0</v>
      </c>
      <c r="S32" s="10">
        <v>0</v>
      </c>
      <c r="T32" s="10">
        <v>0</v>
      </c>
      <c r="U32" s="10">
        <v>0</v>
      </c>
      <c r="V32" s="19"/>
    </row>
    <row r="33" spans="1:22" x14ac:dyDescent="0.25">
      <c r="A33" s="15" t="s">
        <v>50</v>
      </c>
      <c r="B33" s="10">
        <v>0</v>
      </c>
      <c r="C33" s="10">
        <v>0</v>
      </c>
      <c r="D33" s="10">
        <v>205236.62999999998</v>
      </c>
      <c r="E33" s="10">
        <v>47314.500000000007</v>
      </c>
      <c r="F33" s="10">
        <v>0</v>
      </c>
      <c r="G33" s="10">
        <v>0</v>
      </c>
      <c r="H33" s="11">
        <v>205236.62999999998</v>
      </c>
      <c r="I33" s="12">
        <v>47314.500000000007</v>
      </c>
      <c r="J33" s="10">
        <v>0</v>
      </c>
      <c r="K33" s="10">
        <v>0</v>
      </c>
      <c r="L33" s="13">
        <v>4266.99</v>
      </c>
      <c r="M33" s="10">
        <v>0</v>
      </c>
      <c r="N33" s="10">
        <v>0</v>
      </c>
      <c r="O33" s="10">
        <v>0</v>
      </c>
      <c r="P33" s="10">
        <v>0</v>
      </c>
      <c r="Q33" s="10">
        <v>12271.86</v>
      </c>
      <c r="R33" s="10">
        <v>0</v>
      </c>
      <c r="S33" s="10">
        <v>0</v>
      </c>
      <c r="T33" s="10">
        <v>0</v>
      </c>
      <c r="U33" s="10">
        <v>0</v>
      </c>
      <c r="V33" s="19"/>
    </row>
    <row r="34" spans="1:22" x14ac:dyDescent="0.25">
      <c r="A34" s="22" t="s">
        <v>51</v>
      </c>
      <c r="B34" s="23">
        <f>B24+B4</f>
        <v>76505492.899999991</v>
      </c>
      <c r="C34" s="23">
        <f t="shared" ref="C34:V34" si="3">C24+C4</f>
        <v>16882261.979999997</v>
      </c>
      <c r="D34" s="23">
        <f t="shared" si="3"/>
        <v>20134750.718629003</v>
      </c>
      <c r="E34" s="23">
        <f t="shared" si="3"/>
        <v>4520259.5200000005</v>
      </c>
      <c r="F34" s="23">
        <f t="shared" si="3"/>
        <v>2130535.3099999996</v>
      </c>
      <c r="G34" s="23">
        <f t="shared" si="3"/>
        <v>484488.83519999997</v>
      </c>
      <c r="H34" s="23">
        <f t="shared" si="3"/>
        <v>98770778.928628996</v>
      </c>
      <c r="I34" s="23">
        <f t="shared" si="3"/>
        <v>21887010.335200001</v>
      </c>
      <c r="J34" s="23">
        <f t="shared" si="3"/>
        <v>4986884.7655900009</v>
      </c>
      <c r="K34" s="23">
        <f t="shared" si="3"/>
        <v>7328.65</v>
      </c>
      <c r="L34" s="23">
        <f t="shared" si="3"/>
        <v>1082106.7163900002</v>
      </c>
      <c r="M34" s="23">
        <f t="shared" si="3"/>
        <v>1953514.7019999998</v>
      </c>
      <c r="N34" s="23">
        <f t="shared" si="3"/>
        <v>85538.44</v>
      </c>
      <c r="O34" s="23">
        <f t="shared" si="3"/>
        <v>11999592.780000001</v>
      </c>
      <c r="P34" s="23">
        <f t="shared" si="3"/>
        <v>174740.34</v>
      </c>
      <c r="Q34" s="23">
        <f t="shared" si="3"/>
        <v>4194916.01</v>
      </c>
      <c r="R34" s="23">
        <f t="shared" si="3"/>
        <v>284957.99</v>
      </c>
      <c r="S34" s="23">
        <f t="shared" si="3"/>
        <v>20090</v>
      </c>
      <c r="T34" s="23">
        <f t="shared" si="3"/>
        <v>13134.904</v>
      </c>
      <c r="U34" s="23">
        <f t="shared" si="3"/>
        <v>804734.4</v>
      </c>
      <c r="V34" s="23">
        <f t="shared" si="3"/>
        <v>3078</v>
      </c>
    </row>
    <row r="35" spans="1:22" x14ac:dyDescent="0.25">
      <c r="B35" s="24">
        <f>B34+C34</f>
        <v>93387754.879999995</v>
      </c>
      <c r="D35" s="24">
        <f>D34+E34+F34+G34</f>
        <v>27270034.383829001</v>
      </c>
      <c r="H35" s="25"/>
      <c r="I35" s="25"/>
      <c r="J35" s="26">
        <f>D35+J34+K34+L34+M34+N34+O34+P34+Q34+R34+S34+T34</f>
        <v>52072839.681809001</v>
      </c>
    </row>
  </sheetData>
  <mergeCells count="19">
    <mergeCell ref="U2:U3"/>
    <mergeCell ref="V2:V3"/>
    <mergeCell ref="N2:N3"/>
    <mergeCell ref="O2:O3"/>
    <mergeCell ref="P2:P3"/>
    <mergeCell ref="Q2:Q3"/>
    <mergeCell ref="R2:R3"/>
    <mergeCell ref="S2:S3"/>
    <mergeCell ref="A1:T1"/>
    <mergeCell ref="A2:A3"/>
    <mergeCell ref="B2:C2"/>
    <mergeCell ref="D2:E2"/>
    <mergeCell ref="F2:G2"/>
    <mergeCell ref="H2:I2"/>
    <mergeCell ref="J2:J3"/>
    <mergeCell ref="K2:K3"/>
    <mergeCell ref="L2:L3"/>
    <mergeCell ref="M2:M3"/>
    <mergeCell ref="T2:T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Марина Володимирівна</dc:creator>
  <cp:lastModifiedBy>Шевченко Марина Володимирівна</cp:lastModifiedBy>
  <cp:lastPrinted>2025-01-21T09:31:49Z</cp:lastPrinted>
  <dcterms:created xsi:type="dcterms:W3CDTF">2025-01-21T09:20:17Z</dcterms:created>
  <dcterms:modified xsi:type="dcterms:W3CDTF">2025-01-27T11:53:48Z</dcterms:modified>
</cp:coreProperties>
</file>